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calcChain.xml" ContentType="application/vnd.openxmlformats-officedocument.spreadsheetml.calcChain+xml"/>
  <Override PartName="/xl/styles.xml" ContentType="application/vnd.openxmlformats-officedocument.spreadsheetml.styles+xml"/>
  <Override PartName="/xl/worksheets/sheet3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24226"/>
  <xr:revisionPtr revIDLastSave="22" documentId="8_{DC9F72CF-0010-4837-8690-6644808E815C}" xr6:coauthVersionLast="47" xr6:coauthVersionMax="47" xr10:uidLastSave="{C156ACFD-452A-4ED8-B0E7-877AD72CCBB5}"/>
  <bookViews>
    <workbookView xWindow="37320" yWindow="-120" windowWidth="51840" windowHeight="21120" xr2:uid="{00000000-000D-0000-FFFF-FFFF00000000}"/>
  </bookViews>
  <sheets>
    <sheet name="Labour Saving" sheetId="1" r:id="rId1"/>
    <sheet name="Sheet2" sheetId="2" r:id="rId2"/>
    <sheet name="Sheet3" sheetId="3" r:id="rId3"/>
  </sheets>
  <definedNames>
    <definedName name="_xlnm.Print_Area" localSheetId="0">'Labour Saving'!$A$1:$O$54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I9" i="1" l="1"/>
  <c r="E9" i="1" l="1"/>
  <c r="E10" i="1"/>
  <c r="E11" i="1"/>
  <c r="E12" i="1"/>
  <c r="E8" i="1"/>
  <c r="I13" i="1"/>
  <c r="H17" i="1" s="1"/>
  <c r="G17" i="1"/>
  <c r="I17" i="1" l="1"/>
  <c r="H22" i="1"/>
  <c r="H19" i="1"/>
  <c r="H20" i="1"/>
  <c r="H18" i="1"/>
  <c r="H21" i="1"/>
  <c r="G19" i="1"/>
  <c r="G18" i="1"/>
  <c r="G20" i="1"/>
  <c r="G21" i="1"/>
  <c r="G22" i="1"/>
  <c r="I21" i="1" l="1"/>
  <c r="L21" i="1" s="1"/>
  <c r="M21" i="1" s="1"/>
  <c r="I19" i="1"/>
  <c r="L19" i="1" s="1"/>
  <c r="M19" i="1" s="1"/>
  <c r="I20" i="1"/>
  <c r="L20" i="1" s="1"/>
  <c r="M20" i="1" s="1"/>
  <c r="I18" i="1"/>
  <c r="L18" i="1" s="1"/>
  <c r="M18" i="1" s="1"/>
  <c r="I22" i="1"/>
  <c r="L22" i="1" s="1"/>
  <c r="M22" i="1" s="1"/>
  <c r="K21" i="1" l="1"/>
  <c r="J21" i="1"/>
  <c r="J19" i="1"/>
  <c r="K19" i="1"/>
  <c r="K20" i="1"/>
  <c r="J20" i="1"/>
  <c r="K18" i="1"/>
  <c r="J18" i="1"/>
  <c r="J22" i="1"/>
  <c r="K22" i="1"/>
</calcChain>
</file>

<file path=xl/sharedStrings.xml><?xml version="1.0" encoding="utf-8"?>
<sst xmlns="http://schemas.openxmlformats.org/spreadsheetml/2006/main" count="47" uniqueCount="40">
  <si>
    <t>How this Laboratory Equipment adds value to you</t>
  </si>
  <si>
    <t>Labour</t>
  </si>
  <si>
    <t xml:space="preserve">Task </t>
  </si>
  <si>
    <t>Process</t>
  </si>
  <si>
    <t>Cost Per Hour</t>
  </si>
  <si>
    <t>Daily Workload</t>
  </si>
  <si>
    <t>Manual Process</t>
  </si>
  <si>
    <t>Level 1</t>
  </si>
  <si>
    <t>Cylinders per day</t>
  </si>
  <si>
    <t>minutes</t>
  </si>
  <si>
    <t>Level 2</t>
  </si>
  <si>
    <t>Hours per week</t>
  </si>
  <si>
    <t>cylinders per Hour</t>
  </si>
  <si>
    <t>Level 3</t>
  </si>
  <si>
    <t>Days per week</t>
  </si>
  <si>
    <t>cylinders per min</t>
  </si>
  <si>
    <t>Level 4</t>
  </si>
  <si>
    <t>Hours per day</t>
  </si>
  <si>
    <t>Auto Dimensioner</t>
  </si>
  <si>
    <t>Level 5</t>
  </si>
  <si>
    <t>Work days per annum</t>
  </si>
  <si>
    <t>Change input</t>
  </si>
  <si>
    <t>Unit price</t>
  </si>
  <si>
    <t>SAVINGS</t>
  </si>
  <si>
    <t>Auto Dim</t>
  </si>
  <si>
    <t>Saving per day</t>
  </si>
  <si>
    <t>Saving per week</t>
  </si>
  <si>
    <t>Saving per Month</t>
  </si>
  <si>
    <t>Saving per annum</t>
  </si>
  <si>
    <t>Payback years</t>
  </si>
  <si>
    <t>Hours spent per day dimensioning cylinders</t>
  </si>
  <si>
    <t>-</t>
  </si>
  <si>
    <t>Total cost per day for level 1</t>
  </si>
  <si>
    <t>Total cost per day for level 2</t>
  </si>
  <si>
    <t>Total cost per day for level 3</t>
  </si>
  <si>
    <t>Total cost per day for level 4</t>
  </si>
  <si>
    <t>Total cost per day for level 5</t>
  </si>
  <si>
    <t>*Assumptions based on Australian labout cost including on cost , values are in $ Aud</t>
  </si>
  <si>
    <t>*Adjust inputs as required</t>
  </si>
  <si>
    <t>HDT MS Concrete Test Specimen Measuring Station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</si>
</sst>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0.0"/>
    <numFmt numFmtId="165" formatCode="_-&quot;$&quot;* #,##0_-;\-&quot;$&quot;* #,##0_-;_-&quot;$&quot;* &quot;-&quot;??_-;_-@_-"/>
    <numFmt numFmtId="166" formatCode="[$-409]dd\-m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8"/>
      <color theme="1"/>
      <name val="Arial"/>
      <family val="2"/>
    </font>
    <font>
      <b/>
      <sz val="12"/>
      <color rgb="FFFF0000"/>
      <name val="Arial"/>
      <family val="2"/>
    </font>
    <font>
      <b/>
      <sz val="18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b/>
      <sz val="14"/>
      <color theme="5" tint="-0.49998474074526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891949"/>
        <bgColor indexed="6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9">
    <xf numFmtId="0" fontId="0" fillId="0" borderId="0" xfId="0"/>
    <xf numFmtId="16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4" fontId="2" fillId="2" borderId="1" xfId="0" applyNumberFormat="1" applyFont="1" applyFill="1" applyBorder="1"/>
    <xf numFmtId="44" fontId="2" fillId="2" borderId="1" xfId="1" applyFont="1" applyFill="1" applyBorder="1" applyAlignment="1">
      <alignment horizontal="center"/>
    </xf>
    <xf numFmtId="165" fontId="2" fillId="2" borderId="1" xfId="0" applyNumberFormat="1" applyFont="1" applyFill="1" applyBorder="1"/>
    <xf numFmtId="165" fontId="5" fillId="2" borderId="1" xfId="0" applyNumberFormat="1" applyFont="1" applyFill="1" applyBorder="1"/>
    <xf numFmtId="44" fontId="3" fillId="4" borderId="0" xfId="1" applyFont="1" applyFill="1" applyBorder="1"/>
    <xf numFmtId="44" fontId="3" fillId="3" borderId="1" xfId="1" applyFont="1" applyFill="1" applyBorder="1"/>
    <xf numFmtId="0" fontId="2" fillId="4" borderId="7" xfId="0" applyFont="1" applyFill="1" applyBorder="1"/>
    <xf numFmtId="44" fontId="2" fillId="4" borderId="0" xfId="0" applyNumberFormat="1" applyFont="1" applyFill="1"/>
    <xf numFmtId="0" fontId="2" fillId="4" borderId="8" xfId="0" applyFont="1" applyFill="1" applyBorder="1"/>
    <xf numFmtId="0" fontId="2" fillId="4" borderId="0" xfId="0" applyFont="1" applyFill="1"/>
    <xf numFmtId="0" fontId="2" fillId="4" borderId="9" xfId="0" applyFont="1" applyFill="1" applyBorder="1"/>
    <xf numFmtId="0" fontId="2" fillId="4" borderId="10" xfId="0" applyFont="1" applyFill="1" applyBorder="1"/>
    <xf numFmtId="44" fontId="2" fillId="4" borderId="10" xfId="0" applyNumberFormat="1" applyFont="1" applyFill="1" applyBorder="1"/>
    <xf numFmtId="0" fontId="2" fillId="4" borderId="11" xfId="0" applyFont="1" applyFill="1" applyBorder="1"/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3" fillId="3" borderId="12" xfId="0" applyFont="1" applyFill="1" applyBorder="1" applyAlignment="1">
      <alignment horizontal="center"/>
    </xf>
    <xf numFmtId="0" fontId="2" fillId="5" borderId="8" xfId="0" applyFont="1" applyFill="1" applyBorder="1"/>
    <xf numFmtId="0" fontId="4" fillId="5" borderId="12" xfId="0" applyFont="1" applyFill="1" applyBorder="1" applyAlignment="1">
      <alignment horizontal="center"/>
    </xf>
    <xf numFmtId="0" fontId="2" fillId="5" borderId="7" xfId="0" applyFont="1" applyFill="1" applyBorder="1"/>
    <xf numFmtId="0" fontId="2" fillId="5" borderId="11" xfId="0" applyFont="1" applyFill="1" applyBorder="1"/>
    <xf numFmtId="0" fontId="2" fillId="4" borderId="15" xfId="0" applyFont="1" applyFill="1" applyBorder="1"/>
    <xf numFmtId="0" fontId="2" fillId="4" borderId="16" xfId="0" applyFont="1" applyFill="1" applyBorder="1"/>
    <xf numFmtId="165" fontId="3" fillId="3" borderId="14" xfId="1" applyNumberFormat="1" applyFont="1" applyFill="1" applyBorder="1"/>
    <xf numFmtId="0" fontId="2" fillId="6" borderId="0" xfId="0" applyFont="1" applyFill="1"/>
    <xf numFmtId="0" fontId="3" fillId="6" borderId="0" xfId="0" applyFont="1" applyFill="1" applyAlignment="1">
      <alignment horizontal="center"/>
    </xf>
    <xf numFmtId="0" fontId="0" fillId="6" borderId="0" xfId="0" applyFill="1"/>
    <xf numFmtId="0" fontId="5" fillId="7" borderId="4" xfId="0" applyFont="1" applyFill="1" applyBorder="1"/>
    <xf numFmtId="0" fontId="2" fillId="7" borderId="5" xfId="0" applyFont="1" applyFill="1" applyBorder="1"/>
    <xf numFmtId="0" fontId="2" fillId="7" borderId="6" xfId="0" applyFont="1" applyFill="1" applyBorder="1"/>
    <xf numFmtId="0" fontId="4" fillId="7" borderId="12" xfId="0" applyFont="1" applyFill="1" applyBorder="1" applyAlignment="1">
      <alignment horizontal="center"/>
    </xf>
    <xf numFmtId="0" fontId="2" fillId="7" borderId="0" xfId="0" applyFont="1" applyFill="1"/>
    <xf numFmtId="0" fontId="2" fillId="7" borderId="8" xfId="0" applyFont="1" applyFill="1" applyBorder="1"/>
    <xf numFmtId="0" fontId="4" fillId="7" borderId="13" xfId="0" applyFont="1" applyFill="1" applyBorder="1" applyAlignment="1">
      <alignment horizontal="center"/>
    </xf>
    <xf numFmtId="0" fontId="2" fillId="7" borderId="10" xfId="0" applyFont="1" applyFill="1" applyBorder="1"/>
    <xf numFmtId="0" fontId="2" fillId="7" borderId="11" xfId="0" applyFont="1" applyFill="1" applyBorder="1"/>
    <xf numFmtId="0" fontId="6" fillId="8" borderId="4" xfId="0" applyFont="1" applyFill="1" applyBorder="1"/>
    <xf numFmtId="0" fontId="7" fillId="8" borderId="5" xfId="0" applyFont="1" applyFill="1" applyBorder="1"/>
    <xf numFmtId="0" fontId="6" fillId="8" borderId="12" xfId="0" applyFont="1" applyFill="1" applyBorder="1" applyAlignment="1">
      <alignment horizontal="center"/>
    </xf>
    <xf numFmtId="0" fontId="7" fillId="8" borderId="0" xfId="0" applyFont="1" applyFill="1"/>
    <xf numFmtId="0" fontId="5" fillId="4" borderId="15" xfId="0" applyFont="1" applyFill="1" applyBorder="1"/>
    <xf numFmtId="0" fontId="3" fillId="3" borderId="2" xfId="0" applyFont="1" applyFill="1" applyBorder="1"/>
    <xf numFmtId="166" fontId="8" fillId="6" borderId="0" xfId="0" applyNumberFormat="1" applyFont="1" applyFill="1" applyAlignment="1">
      <alignment horizontal="left"/>
    </xf>
    <xf numFmtId="0" fontId="2" fillId="0" borderId="0" xfId="0" applyFont="1"/>
    <xf numFmtId="0" fontId="9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164" fontId="9" fillId="2" borderId="1" xfId="0" applyNumberFormat="1" applyFont="1" applyFill="1" applyBorder="1" applyAlignment="1">
      <alignment horizontal="center"/>
    </xf>
    <xf numFmtId="0" fontId="2" fillId="8" borderId="6" xfId="0" applyFont="1" applyFill="1" applyBorder="1"/>
    <xf numFmtId="0" fontId="2" fillId="8" borderId="8" xfId="0" applyFont="1" applyFill="1" applyBorder="1"/>
    <xf numFmtId="0" fontId="10" fillId="0" borderId="0" xfId="0" applyFont="1" applyAlignment="1">
      <alignment horizontal="center" vertical="center" readingOrder="1"/>
    </xf>
    <xf numFmtId="0" fontId="11" fillId="0" borderId="0" xfId="0" applyFont="1" applyAlignment="1">
      <alignment horizontal="left" vertical="center" readingOrder="1"/>
    </xf>
    <xf numFmtId="0" fontId="12" fillId="6" borderId="0" xfId="0" applyFont="1" applyFill="1"/>
    <xf numFmtId="44" fontId="2" fillId="9" borderId="1" xfId="0" applyNumberFormat="1" applyFont="1" applyFill="1" applyBorder="1"/>
    <xf numFmtId="44" fontId="2" fillId="9" borderId="1" xfId="1" applyFont="1" applyFill="1" applyBorder="1" applyAlignment="1">
      <alignment horizontal="center"/>
    </xf>
    <xf numFmtId="165" fontId="2" fillId="9" borderId="1" xfId="0" applyNumberFormat="1" applyFont="1" applyFill="1" applyBorder="1"/>
    <xf numFmtId="165" fontId="5" fillId="9" borderId="1" xfId="0" applyNumberFormat="1" applyFont="1" applyFill="1" applyBorder="1"/>
    <xf numFmtId="164" fontId="9" fillId="9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2" fillId="6" borderId="17" xfId="0" applyFont="1" applyFill="1" applyBorder="1"/>
    <xf numFmtId="0" fontId="5" fillId="4" borderId="4" xfId="0" applyFont="1" applyFill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5" fillId="5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colors>
    <mruColors>
      <color rgb="FF8919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50</xdr:row>
      <xdr:rowOff>66675</xdr:rowOff>
    </xdr:from>
    <xdr:to>
      <xdr:col>11</xdr:col>
      <xdr:colOff>103208</xdr:colOff>
      <xdr:row>52</xdr:row>
      <xdr:rowOff>173397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33725" y="9848850"/>
          <a:ext cx="6834208" cy="487722"/>
        </a:xfrm>
        <a:prstGeom prst="rect">
          <a:avLst/>
        </a:prstGeom>
      </xdr:spPr>
    </xdr:pic>
    <xdr:clientData/>
  </xdr:twoCellAnchor>
  <xdr:twoCellAnchor editAs="oneCell">
    <xdr:from>
      <xdr:col>12</xdr:col>
      <xdr:colOff>191979</xdr:colOff>
      <xdr:row>10</xdr:row>
      <xdr:rowOff>10095</xdr:rowOff>
    </xdr:from>
    <xdr:to>
      <xdr:col>12</xdr:col>
      <xdr:colOff>1097584</xdr:colOff>
      <xdr:row>14</xdr:row>
      <xdr:rowOff>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0004" y="2105595"/>
          <a:ext cx="899255" cy="751906"/>
        </a:xfrm>
        <a:prstGeom prst="rect">
          <a:avLst/>
        </a:prstGeom>
      </xdr:spPr>
    </xdr:pic>
    <xdr:clientData/>
  </xdr:twoCellAnchor>
  <xdr:twoCellAnchor editAs="oneCell">
    <xdr:from>
      <xdr:col>3</xdr:col>
      <xdr:colOff>30751</xdr:colOff>
      <xdr:row>26</xdr:row>
      <xdr:rowOff>171449</xdr:rowOff>
    </xdr:from>
    <xdr:to>
      <xdr:col>12</xdr:col>
      <xdr:colOff>944163</xdr:colOff>
      <xdr:row>46</xdr:row>
      <xdr:rowOff>152399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85BF86B-7BA9-AF05-6700-6A08C99E9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1001" y="5229224"/>
          <a:ext cx="10238387" cy="385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1</xdr:row>
      <xdr:rowOff>6350</xdr:rowOff>
    </xdr:from>
    <xdr:to>
      <xdr:col>5</xdr:col>
      <xdr:colOff>869343</xdr:colOff>
      <xdr:row>3</xdr:row>
      <xdr:rowOff>149225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35C2BA5-EEA9-472E-209D-0808E66A9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38250" y="187325"/>
          <a:ext cx="3247418" cy="612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"/>
  <sheetViews>
    <sheetView tabSelected="1" workbookViewId="0">
      <selection activeCell="S21" sqref="S21"/>
    </sheetView>
  </sheetViews>
  <sheetFormatPr defaultRowHeight="14.5" x14ac:dyDescent="0.35"/>
  <cols>
    <col min="3" max="3" width="11.1796875" customWidth="1"/>
    <col min="4" max="4" width="10.453125" customWidth="1"/>
    <col min="5" max="5" width="12.7265625" customWidth="1"/>
    <col min="6" max="6" width="18.7265625" customWidth="1"/>
    <col min="7" max="7" width="17.81640625" bestFit="1" customWidth="1"/>
    <col min="8" max="8" width="26.54296875" customWidth="1"/>
    <col min="9" max="9" width="19.26953125" bestFit="1" customWidth="1"/>
    <col min="10" max="10" width="11.7265625" hidden="1" customWidth="1"/>
    <col min="11" max="11" width="12.81640625" customWidth="1"/>
    <col min="12" max="12" width="15.1796875" bestFit="1" customWidth="1"/>
    <col min="13" max="13" width="16.453125" customWidth="1"/>
    <col min="14" max="14" width="15.7265625" customWidth="1"/>
  </cols>
  <sheetData>
    <row r="1" spans="1:21" x14ac:dyDescent="0.3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</row>
    <row r="2" spans="1:21" ht="22.5" customHeight="1" x14ac:dyDescent="0.35">
      <c r="A2" s="29"/>
      <c r="B2" s="29"/>
      <c r="C2" s="29"/>
      <c r="D2" s="29"/>
      <c r="E2" s="29"/>
      <c r="F2" s="29"/>
      <c r="G2" s="29"/>
      <c r="H2" s="52" t="s">
        <v>39</v>
      </c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</row>
    <row r="3" spans="1:21" x14ac:dyDescent="0.3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 ht="23.5" x14ac:dyDescent="0.35">
      <c r="A4" s="29"/>
      <c r="B4" s="29"/>
      <c r="C4" s="29"/>
      <c r="D4" s="29"/>
      <c r="E4" s="29"/>
      <c r="F4" s="29"/>
      <c r="G4" s="53" t="s">
        <v>0</v>
      </c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</row>
    <row r="5" spans="1:21" x14ac:dyDescent="0.3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</row>
    <row r="6" spans="1:21" ht="18.5" thickBot="1" x14ac:dyDescent="0.45">
      <c r="A6" s="29"/>
      <c r="B6" s="29"/>
      <c r="C6" s="27"/>
      <c r="D6" s="54" t="s">
        <v>1</v>
      </c>
      <c r="E6" s="54"/>
      <c r="F6" s="54"/>
      <c r="G6" s="54" t="s">
        <v>2</v>
      </c>
      <c r="H6" s="54"/>
      <c r="I6" s="54" t="s">
        <v>3</v>
      </c>
      <c r="J6" s="27"/>
      <c r="K6" s="27"/>
      <c r="L6" s="27"/>
      <c r="M6" s="27"/>
      <c r="N6" s="29"/>
      <c r="O6" s="29"/>
      <c r="P6" s="29"/>
      <c r="Q6" s="29"/>
      <c r="R6" s="29"/>
      <c r="S6" s="29"/>
      <c r="T6" s="29"/>
      <c r="U6" s="29"/>
    </row>
    <row r="7" spans="1:21" x14ac:dyDescent="0.35">
      <c r="A7" s="29"/>
      <c r="B7" s="29"/>
      <c r="C7" s="63" t="s">
        <v>4</v>
      </c>
      <c r="D7" s="64"/>
      <c r="E7" s="64"/>
      <c r="F7" s="65"/>
      <c r="G7" s="66" t="s">
        <v>5</v>
      </c>
      <c r="H7" s="65"/>
      <c r="I7" s="30" t="s">
        <v>6</v>
      </c>
      <c r="J7" s="31"/>
      <c r="K7" s="31"/>
      <c r="L7" s="31"/>
      <c r="M7" s="32"/>
      <c r="N7" s="27"/>
      <c r="O7" s="27"/>
      <c r="P7" s="29"/>
      <c r="Q7" s="29"/>
      <c r="R7" s="29"/>
      <c r="S7" s="29"/>
      <c r="T7" s="29"/>
      <c r="U7" s="29"/>
    </row>
    <row r="8" spans="1:21" x14ac:dyDescent="0.35">
      <c r="A8" s="29"/>
      <c r="B8" s="29"/>
      <c r="C8" s="9" t="s">
        <v>7</v>
      </c>
      <c r="D8" s="8">
        <v>30</v>
      </c>
      <c r="E8" s="10">
        <f>(D8*38)*52</f>
        <v>59280</v>
      </c>
      <c r="F8" s="11"/>
      <c r="G8" s="19">
        <v>100</v>
      </c>
      <c r="H8" s="20" t="s">
        <v>8</v>
      </c>
      <c r="I8" s="33">
        <v>60</v>
      </c>
      <c r="J8" s="46"/>
      <c r="K8" s="34" t="s">
        <v>9</v>
      </c>
      <c r="L8" s="34"/>
      <c r="M8" s="35"/>
      <c r="O8" s="27"/>
      <c r="P8" s="29"/>
      <c r="Q8" s="29"/>
      <c r="R8" s="29"/>
      <c r="S8" s="29"/>
      <c r="T8" s="29"/>
      <c r="U8" s="29"/>
    </row>
    <row r="9" spans="1:21" x14ac:dyDescent="0.35">
      <c r="A9" s="29"/>
      <c r="B9" s="29"/>
      <c r="C9" s="9" t="s">
        <v>10</v>
      </c>
      <c r="D9" s="8">
        <v>35</v>
      </c>
      <c r="E9" s="10">
        <f t="shared" ref="E9:E12" si="0">(D9*38)*52</f>
        <v>69160</v>
      </c>
      <c r="F9" s="11"/>
      <c r="G9" s="19">
        <v>38</v>
      </c>
      <c r="H9" s="20" t="s">
        <v>11</v>
      </c>
      <c r="I9" s="19">
        <f>I8*I10</f>
        <v>45</v>
      </c>
      <c r="J9" s="46"/>
      <c r="K9" s="34" t="s">
        <v>12</v>
      </c>
      <c r="L9" s="34"/>
      <c r="M9" s="35"/>
      <c r="N9" s="27"/>
      <c r="O9" s="27"/>
      <c r="P9" s="29"/>
      <c r="Q9" s="29"/>
      <c r="R9" s="29"/>
      <c r="S9" s="29"/>
      <c r="T9" s="29"/>
      <c r="U9" s="29"/>
    </row>
    <row r="10" spans="1:21" ht="15" thickBot="1" x14ac:dyDescent="0.4">
      <c r="A10" s="29"/>
      <c r="B10" s="29"/>
      <c r="C10" s="9" t="s">
        <v>13</v>
      </c>
      <c r="D10" s="8">
        <v>40</v>
      </c>
      <c r="E10" s="10">
        <f t="shared" si="0"/>
        <v>79040</v>
      </c>
      <c r="F10" s="11"/>
      <c r="G10" s="19">
        <v>5</v>
      </c>
      <c r="H10" s="20" t="s">
        <v>14</v>
      </c>
      <c r="I10" s="36">
        <v>0.75</v>
      </c>
      <c r="J10" s="46"/>
      <c r="K10" s="37" t="s">
        <v>15</v>
      </c>
      <c r="L10" s="37"/>
      <c r="M10" s="38"/>
      <c r="N10" s="27"/>
      <c r="O10" s="27"/>
      <c r="P10" s="29"/>
      <c r="Q10" s="29"/>
      <c r="R10" s="29"/>
      <c r="S10" s="29"/>
      <c r="T10" s="29"/>
      <c r="U10" s="29"/>
    </row>
    <row r="11" spans="1:21" x14ac:dyDescent="0.35">
      <c r="A11" s="29"/>
      <c r="B11" s="29"/>
      <c r="C11" s="9" t="s">
        <v>16</v>
      </c>
      <c r="D11" s="8">
        <v>45</v>
      </c>
      <c r="E11" s="10">
        <f t="shared" si="0"/>
        <v>88920</v>
      </c>
      <c r="F11" s="11"/>
      <c r="G11" s="21">
        <f>G9/G10</f>
        <v>7.6</v>
      </c>
      <c r="H11" s="20" t="s">
        <v>17</v>
      </c>
      <c r="I11" s="39" t="s">
        <v>18</v>
      </c>
      <c r="J11" s="46"/>
      <c r="K11" s="40"/>
      <c r="L11" s="40"/>
      <c r="M11" s="50"/>
      <c r="N11" s="27"/>
      <c r="O11" s="27"/>
      <c r="P11" s="29"/>
      <c r="Q11" s="29"/>
      <c r="R11" s="29"/>
      <c r="S11" s="29"/>
      <c r="T11" s="29"/>
      <c r="U11" s="29"/>
    </row>
    <row r="12" spans="1:21" x14ac:dyDescent="0.35">
      <c r="A12" s="29"/>
      <c r="B12" s="29"/>
      <c r="C12" s="9" t="s">
        <v>19</v>
      </c>
      <c r="D12" s="8">
        <v>50</v>
      </c>
      <c r="E12" s="10">
        <f t="shared" si="0"/>
        <v>98800</v>
      </c>
      <c r="F12" s="11"/>
      <c r="G12" s="21">
        <v>257</v>
      </c>
      <c r="H12" s="20" t="s">
        <v>20</v>
      </c>
      <c r="I12" s="41">
        <v>60</v>
      </c>
      <c r="J12" s="46"/>
      <c r="K12" s="42" t="s">
        <v>9</v>
      </c>
      <c r="L12" s="42"/>
      <c r="M12" s="51"/>
      <c r="N12" s="27"/>
      <c r="O12" s="27"/>
      <c r="P12" s="29"/>
      <c r="Q12" s="29"/>
      <c r="R12" s="29"/>
      <c r="S12" s="29"/>
      <c r="T12" s="29"/>
      <c r="U12" s="29"/>
    </row>
    <row r="13" spans="1:21" x14ac:dyDescent="0.35">
      <c r="A13" s="29"/>
      <c r="B13" s="29"/>
      <c r="C13" s="9"/>
      <c r="D13" s="7"/>
      <c r="E13" s="10"/>
      <c r="F13" s="11"/>
      <c r="G13" s="22"/>
      <c r="H13" s="20"/>
      <c r="I13" s="41">
        <f>I12*I14</f>
        <v>180</v>
      </c>
      <c r="J13" s="46"/>
      <c r="K13" s="42" t="s">
        <v>12</v>
      </c>
      <c r="L13" s="42"/>
      <c r="M13" s="51"/>
      <c r="N13" s="28"/>
      <c r="O13" s="27"/>
      <c r="P13" s="29"/>
      <c r="Q13" s="29"/>
      <c r="R13" s="29"/>
      <c r="S13" s="29"/>
      <c r="T13" s="29"/>
      <c r="U13" s="29"/>
    </row>
    <row r="14" spans="1:21" ht="15" thickBot="1" x14ac:dyDescent="0.4">
      <c r="A14" s="29"/>
      <c r="B14" s="29"/>
      <c r="C14" s="9"/>
      <c r="D14" s="12"/>
      <c r="E14" s="10"/>
      <c r="F14" s="11"/>
      <c r="G14" s="22"/>
      <c r="H14" s="20"/>
      <c r="I14" s="41">
        <v>3</v>
      </c>
      <c r="J14" s="46"/>
      <c r="K14" s="42" t="s">
        <v>15</v>
      </c>
      <c r="L14" s="42"/>
      <c r="M14" s="51"/>
      <c r="N14" s="28"/>
      <c r="O14" s="27"/>
      <c r="P14" s="29"/>
      <c r="Q14" s="29"/>
      <c r="R14" s="29"/>
      <c r="S14" s="29"/>
      <c r="T14" s="29"/>
      <c r="U14" s="29"/>
    </row>
    <row r="15" spans="1:21" ht="15" thickBot="1" x14ac:dyDescent="0.4">
      <c r="A15" s="29"/>
      <c r="B15" s="29"/>
      <c r="C15" s="13"/>
      <c r="D15" s="14"/>
      <c r="E15" s="15"/>
      <c r="F15" s="16"/>
      <c r="G15" s="44" t="s">
        <v>21</v>
      </c>
      <c r="H15" s="23"/>
      <c r="I15" s="26">
        <v>44000</v>
      </c>
      <c r="J15" s="46"/>
      <c r="K15" s="43" t="s">
        <v>22</v>
      </c>
      <c r="L15" s="24"/>
      <c r="M15" s="25"/>
      <c r="N15" s="28"/>
      <c r="O15" s="27"/>
      <c r="P15" s="29"/>
      <c r="Q15" s="29"/>
      <c r="R15" s="29"/>
      <c r="S15" s="29"/>
      <c r="T15" s="29"/>
      <c r="U15" s="29"/>
    </row>
    <row r="16" spans="1:21" ht="30" customHeight="1" x14ac:dyDescent="0.35">
      <c r="A16" s="29"/>
      <c r="B16" s="29"/>
      <c r="C16" s="67" t="s">
        <v>23</v>
      </c>
      <c r="D16" s="67"/>
      <c r="E16" s="67"/>
      <c r="F16" s="67"/>
      <c r="G16" s="17" t="s">
        <v>6</v>
      </c>
      <c r="H16" s="18" t="s">
        <v>24</v>
      </c>
      <c r="I16" s="17" t="s">
        <v>25</v>
      </c>
      <c r="J16" s="17" t="s">
        <v>26</v>
      </c>
      <c r="K16" s="17" t="s">
        <v>27</v>
      </c>
      <c r="L16" s="17" t="s">
        <v>28</v>
      </c>
      <c r="M16" s="47" t="s">
        <v>29</v>
      </c>
      <c r="N16" s="27"/>
      <c r="O16" s="27"/>
      <c r="P16" s="29"/>
      <c r="Q16" s="29"/>
      <c r="R16" s="29"/>
      <c r="S16" s="29"/>
      <c r="T16" s="29"/>
      <c r="U16" s="29"/>
    </row>
    <row r="17" spans="1:21" ht="15.5" hidden="1" x14ac:dyDescent="0.35">
      <c r="A17" s="29"/>
      <c r="B17" s="29"/>
      <c r="C17" s="61" t="s">
        <v>30</v>
      </c>
      <c r="D17" s="61"/>
      <c r="E17" s="61"/>
      <c r="F17" s="61"/>
      <c r="G17" s="1">
        <f>G8/I9</f>
        <v>2.2222222222222223</v>
      </c>
      <c r="H17" s="1">
        <f>G8/I13</f>
        <v>0.55555555555555558</v>
      </c>
      <c r="I17" s="1">
        <f>G17-H17</f>
        <v>1.6666666666666667</v>
      </c>
      <c r="J17" s="2" t="s">
        <v>31</v>
      </c>
      <c r="K17" s="2" t="s">
        <v>31</v>
      </c>
      <c r="L17" s="60" t="s">
        <v>31</v>
      </c>
      <c r="M17" s="48" t="s">
        <v>31</v>
      </c>
      <c r="N17" s="27"/>
      <c r="O17" s="27"/>
      <c r="P17" s="29"/>
      <c r="Q17" s="29"/>
      <c r="R17" s="29"/>
      <c r="S17" s="29"/>
      <c r="T17" s="29"/>
      <c r="U17" s="29"/>
    </row>
    <row r="18" spans="1:21" ht="15.5" x14ac:dyDescent="0.35">
      <c r="A18" s="29"/>
      <c r="B18" s="29"/>
      <c r="C18" s="61" t="s">
        <v>32</v>
      </c>
      <c r="D18" s="61"/>
      <c r="E18" s="61"/>
      <c r="F18" s="61"/>
      <c r="G18" s="3">
        <f>$G$17*D8</f>
        <v>66.666666666666671</v>
      </c>
      <c r="H18" s="3">
        <f>$H$17*D8</f>
        <v>16.666666666666668</v>
      </c>
      <c r="I18" s="4">
        <f t="shared" ref="I18:I22" si="1">G18-H18</f>
        <v>50</v>
      </c>
      <c r="J18" s="3">
        <f>I18*$G$10</f>
        <v>250</v>
      </c>
      <c r="K18" s="5">
        <f>I18*31</f>
        <v>1550</v>
      </c>
      <c r="L18" s="6">
        <f>I18*$G$12</f>
        <v>12850</v>
      </c>
      <c r="M18" s="49">
        <f>$I$15/L18</f>
        <v>3.4241245136186769</v>
      </c>
      <c r="N18" s="27"/>
      <c r="O18" s="27"/>
      <c r="P18" s="29"/>
      <c r="Q18" s="29"/>
      <c r="R18" s="29"/>
      <c r="S18" s="29"/>
      <c r="T18" s="29"/>
      <c r="U18" s="29"/>
    </row>
    <row r="19" spans="1:21" ht="15.5" x14ac:dyDescent="0.35">
      <c r="A19" s="29"/>
      <c r="B19" s="29"/>
      <c r="C19" s="61" t="s">
        <v>33</v>
      </c>
      <c r="D19" s="61"/>
      <c r="E19" s="61"/>
      <c r="F19" s="61"/>
      <c r="G19" s="3">
        <f>$G$17*D9</f>
        <v>77.777777777777786</v>
      </c>
      <c r="H19" s="3">
        <f>$H$17*D9</f>
        <v>19.444444444444446</v>
      </c>
      <c r="I19" s="4">
        <f t="shared" si="1"/>
        <v>58.333333333333343</v>
      </c>
      <c r="J19" s="3">
        <f>I19*$G$10</f>
        <v>291.66666666666674</v>
      </c>
      <c r="K19" s="5">
        <f t="shared" ref="K19:K22" si="2">I19*31</f>
        <v>1808.3333333333337</v>
      </c>
      <c r="L19" s="6">
        <f>I19*$G$12</f>
        <v>14991.66666666667</v>
      </c>
      <c r="M19" s="49">
        <f>$I$15/L19</f>
        <v>2.9349638688160082</v>
      </c>
      <c r="N19" s="27"/>
      <c r="O19" s="27"/>
      <c r="P19" s="29"/>
      <c r="Q19" s="29"/>
      <c r="R19" s="29"/>
      <c r="S19" s="29"/>
      <c r="T19" s="29"/>
      <c r="U19" s="29"/>
    </row>
    <row r="20" spans="1:21" ht="15.5" x14ac:dyDescent="0.35">
      <c r="A20" s="29"/>
      <c r="B20" s="29"/>
      <c r="C20" s="68" t="s">
        <v>34</v>
      </c>
      <c r="D20" s="68"/>
      <c r="E20" s="68"/>
      <c r="F20" s="68"/>
      <c r="G20" s="55">
        <f>$G$17*D10</f>
        <v>88.888888888888886</v>
      </c>
      <c r="H20" s="55">
        <f>$H$17*D10</f>
        <v>22.222222222222221</v>
      </c>
      <c r="I20" s="56">
        <f t="shared" si="1"/>
        <v>66.666666666666657</v>
      </c>
      <c r="J20" s="55">
        <f>I20*$G$10</f>
        <v>333.33333333333326</v>
      </c>
      <c r="K20" s="57">
        <f t="shared" si="2"/>
        <v>2066.6666666666665</v>
      </c>
      <c r="L20" s="58">
        <f>I20*$G$12</f>
        <v>17133.333333333332</v>
      </c>
      <c r="M20" s="59">
        <f>$I$15/L20</f>
        <v>2.568093385214008</v>
      </c>
      <c r="N20" s="27"/>
      <c r="O20" s="27"/>
      <c r="P20" s="29"/>
      <c r="Q20" s="29"/>
      <c r="R20" s="29"/>
      <c r="S20" s="29"/>
      <c r="T20" s="29"/>
      <c r="U20" s="29"/>
    </row>
    <row r="21" spans="1:21" ht="15.5" x14ac:dyDescent="0.35">
      <c r="A21" s="29"/>
      <c r="B21" s="29"/>
      <c r="C21" s="61" t="s">
        <v>35</v>
      </c>
      <c r="D21" s="61"/>
      <c r="E21" s="61"/>
      <c r="F21" s="61"/>
      <c r="G21" s="3">
        <f>$G$17*D11</f>
        <v>100</v>
      </c>
      <c r="H21" s="3">
        <f>$H$17*D11</f>
        <v>25</v>
      </c>
      <c r="I21" s="4">
        <f t="shared" si="1"/>
        <v>75</v>
      </c>
      <c r="J21" s="3">
        <f>I21*$G$10</f>
        <v>375</v>
      </c>
      <c r="K21" s="5">
        <f t="shared" si="2"/>
        <v>2325</v>
      </c>
      <c r="L21" s="6">
        <f>I21*$G$12</f>
        <v>19275</v>
      </c>
      <c r="M21" s="49">
        <f>$I$15/L21</f>
        <v>2.2827496757457846</v>
      </c>
      <c r="N21" s="27"/>
      <c r="O21" s="27"/>
      <c r="P21" s="29"/>
      <c r="Q21" s="29"/>
      <c r="R21" s="29"/>
      <c r="S21" s="29"/>
      <c r="T21" s="29"/>
      <c r="U21" s="29"/>
    </row>
    <row r="22" spans="1:21" ht="15.5" x14ac:dyDescent="0.35">
      <c r="A22" s="29"/>
      <c r="B22" s="29"/>
      <c r="C22" s="61" t="s">
        <v>36</v>
      </c>
      <c r="D22" s="61"/>
      <c r="E22" s="61"/>
      <c r="F22" s="61"/>
      <c r="G22" s="3">
        <f>$G$17*D12</f>
        <v>111.11111111111111</v>
      </c>
      <c r="H22" s="3">
        <f>$H$17*D12</f>
        <v>27.777777777777779</v>
      </c>
      <c r="I22" s="4">
        <f t="shared" si="1"/>
        <v>83.333333333333343</v>
      </c>
      <c r="J22" s="3">
        <f>I22*$G$10</f>
        <v>416.66666666666674</v>
      </c>
      <c r="K22" s="5">
        <f t="shared" si="2"/>
        <v>2583.3333333333335</v>
      </c>
      <c r="L22" s="6">
        <f>I22*$G$12</f>
        <v>21416.666666666668</v>
      </c>
      <c r="M22" s="49">
        <f>$I$15/L22</f>
        <v>2.054474708171206</v>
      </c>
      <c r="N22" s="27"/>
      <c r="O22" s="27"/>
      <c r="P22" s="29"/>
      <c r="Q22" s="29"/>
      <c r="R22" s="29"/>
      <c r="S22" s="29"/>
      <c r="T22" s="29"/>
      <c r="U22" s="29"/>
    </row>
    <row r="23" spans="1:21" x14ac:dyDescent="0.35">
      <c r="A23" s="29"/>
      <c r="B23" s="29"/>
      <c r="C23" s="62" t="s">
        <v>37</v>
      </c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27"/>
      <c r="O23" s="27"/>
      <c r="P23" s="29"/>
      <c r="Q23" s="29"/>
      <c r="R23" s="29"/>
      <c r="S23" s="29"/>
      <c r="T23" s="29"/>
      <c r="U23" s="29"/>
    </row>
    <row r="24" spans="1:21" x14ac:dyDescent="0.35">
      <c r="A24" s="29"/>
      <c r="B24" s="29"/>
      <c r="C24" s="27" t="s">
        <v>38</v>
      </c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9"/>
      <c r="Q24" s="29"/>
      <c r="R24" s="29"/>
      <c r="S24" s="29"/>
      <c r="T24" s="29"/>
      <c r="U24" s="29"/>
    </row>
    <row r="25" spans="1:21" x14ac:dyDescent="0.35">
      <c r="A25" s="29"/>
      <c r="B25" s="29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9"/>
      <c r="Q25" s="29"/>
      <c r="R25" s="29"/>
      <c r="S25" s="29"/>
      <c r="T25" s="29"/>
      <c r="U25" s="29"/>
    </row>
    <row r="26" spans="1:21" x14ac:dyDescent="0.35">
      <c r="A26" s="29"/>
      <c r="B26" s="29"/>
      <c r="C26" s="45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9"/>
      <c r="Q26" s="29"/>
      <c r="R26" s="29"/>
      <c r="S26" s="29"/>
      <c r="T26" s="29"/>
      <c r="U26" s="29"/>
    </row>
    <row r="27" spans="1:21" ht="24" customHeight="1" x14ac:dyDescent="0.35">
      <c r="A27" s="29"/>
      <c r="B27" s="29"/>
      <c r="C27" s="29"/>
      <c r="D27" s="29"/>
      <c r="E27" s="29"/>
      <c r="F27" s="29"/>
      <c r="G27" s="29"/>
      <c r="H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</row>
    <row r="28" spans="1:21" x14ac:dyDescent="0.35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</row>
    <row r="29" spans="1:21" x14ac:dyDescent="0.35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</row>
    <row r="30" spans="1:21" ht="20" customHeight="1" x14ac:dyDescent="0.35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</row>
    <row r="31" spans="1:21" ht="18.5" customHeight="1" x14ac:dyDescent="0.35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</row>
    <row r="32" spans="1:21" x14ac:dyDescent="0.35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</row>
    <row r="33" spans="1:21" ht="14.5" customHeight="1" x14ac:dyDescent="0.35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</row>
    <row r="34" spans="1:21" x14ac:dyDescent="0.35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</row>
    <row r="35" spans="1:21" x14ac:dyDescent="0.35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</row>
    <row r="36" spans="1:21" ht="14.5" customHeight="1" x14ac:dyDescent="0.35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</row>
    <row r="37" spans="1:21" x14ac:dyDescent="0.35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</row>
    <row r="38" spans="1:21" ht="14.5" customHeight="1" x14ac:dyDescent="0.35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</row>
    <row r="39" spans="1:21" ht="14.5" customHeight="1" x14ac:dyDescent="0.35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</row>
    <row r="40" spans="1:21" x14ac:dyDescent="0.35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</row>
    <row r="41" spans="1:21" ht="14.5" customHeight="1" x14ac:dyDescent="0.35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</row>
    <row r="42" spans="1:21" ht="14.5" customHeight="1" x14ac:dyDescent="0.35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</row>
    <row r="43" spans="1:21" x14ac:dyDescent="0.35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</row>
    <row r="44" spans="1:21" x14ac:dyDescent="0.35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</row>
    <row r="45" spans="1:21" ht="14.5" customHeight="1" x14ac:dyDescent="0.35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</row>
    <row r="46" spans="1:21" x14ac:dyDescent="0.35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</row>
    <row r="47" spans="1:21" x14ac:dyDescent="0.35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</row>
    <row r="48" spans="1:21" ht="14.5" customHeight="1" x14ac:dyDescent="0.35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</row>
    <row r="49" spans="1:21" x14ac:dyDescent="0.35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</row>
    <row r="50" spans="1:21" x14ac:dyDescent="0.35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</row>
    <row r="51" spans="1:21" x14ac:dyDescent="0.35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</row>
    <row r="52" spans="1:21" x14ac:dyDescent="0.35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</row>
    <row r="53" spans="1:21" x14ac:dyDescent="0.35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</row>
    <row r="54" spans="1:21" x14ac:dyDescent="0.35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</row>
    <row r="55" spans="1:21" x14ac:dyDescent="0.35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</row>
    <row r="56" spans="1:21" x14ac:dyDescent="0.35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</row>
    <row r="57" spans="1:21" x14ac:dyDescent="0.35"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</row>
  </sheetData>
  <mergeCells count="10">
    <mergeCell ref="C22:F22"/>
    <mergeCell ref="C17:F17"/>
    <mergeCell ref="C23:M23"/>
    <mergeCell ref="C7:F7"/>
    <mergeCell ref="G7:H7"/>
    <mergeCell ref="C16:F16"/>
    <mergeCell ref="C18:F18"/>
    <mergeCell ref="C19:F19"/>
    <mergeCell ref="C20:F20"/>
    <mergeCell ref="C21:F21"/>
  </mergeCells>
  <pageMargins left="0.7" right="0.7" top="0.75" bottom="0.75" header="0.3" footer="0.3"/>
  <pageSetup paperSize="9" scale="60"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14DFD16943684E9ACC2391EA69EDD5" ma:contentTypeVersion="12" ma:contentTypeDescription="Create a new document." ma:contentTypeScope="" ma:versionID="67e4021d212ef41a016bc74a628061b4">
  <xsd:schema xmlns:xsd="http://www.w3.org/2001/XMLSchema" xmlns:xs="http://www.w3.org/2001/XMLSchema" xmlns:p="http://schemas.microsoft.com/office/2006/metadata/properties" xmlns:ns2="b503b0db-fd42-491c-902c-bc0fd29e4742" xmlns:ns3="69e9f402-5a1e-460c-8eed-e31bcbb6fe7a" targetNamespace="http://schemas.microsoft.com/office/2006/metadata/properties" ma:root="true" ma:fieldsID="d3754ed4306a1d2e87a2377af7acd39c" ns2:_="" ns3:_="">
    <xsd:import namespace="b503b0db-fd42-491c-902c-bc0fd29e4742"/>
    <xsd:import namespace="69e9f402-5a1e-460c-8eed-e31bcbb6fe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03b0db-fd42-491c-902c-bc0fd29e47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4231fc44-4dc2-416d-8296-75cc88e3ca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9f402-5a1e-460c-8eed-e31bcbb6fe7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e32704c-63b7-4223-8df9-d37b5eb7a3d6}" ma:internalName="TaxCatchAll" ma:showField="CatchAllData" ma:web="69e9f402-5a1e-460c-8eed-e31bcbb6fe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9f402-5a1e-460c-8eed-e31bcbb6fe7a" xsi:nil="true"/>
    <lcf76f155ced4ddcb4097134ff3c332f xmlns="b503b0db-fd42-491c-902c-bc0fd29e474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1D36BBC-A47C-463A-94FF-50C12438AD75}"/>
</file>

<file path=customXml/itemProps2.xml><?xml version="1.0" encoding="utf-8"?>
<ds:datastoreItem xmlns:ds="http://schemas.openxmlformats.org/officeDocument/2006/customXml" ds:itemID="{9C95BD4E-7364-4830-A15F-7B140417149F}"/>
</file>

<file path=customXml/itemProps3.xml><?xml version="1.0" encoding="utf-8"?>
<ds:datastoreItem xmlns:ds="http://schemas.openxmlformats.org/officeDocument/2006/customXml" ds:itemID="{AABA5608-A8F9-44BE-8D64-020FF797B5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Labour Saving</vt:lpstr>
      <vt:lpstr>Sheet2</vt:lpstr>
      <vt:lpstr>Sheet3</vt:lpstr>
      <vt:lpstr>'Labour Saving'!Print_Area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2025-10-29T06:03:49Z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0x0101000D14DFD16943684E9ACC2391EA69EDD5</vt:lpwstr>
  </property>
</Properties>
</file>